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Pôle METIERS\5 - Projets\02- I-MANO\20 - Kit d'essaimage\Prestation  kit essaimage\Proposition kit\Annexes\Annexes revues\"/>
    </mc:Choice>
  </mc:AlternateContent>
  <xr:revisionPtr revIDLastSave="0" documentId="13_ncr:1_{83ADAA95-CAF8-41DD-BD90-7B13FD3DE33C}" xr6:coauthVersionLast="47" xr6:coauthVersionMax="47" xr10:uidLastSave="{00000000-0000-0000-0000-000000000000}"/>
  <bookViews>
    <workbookView xWindow="-108" yWindow="-108" windowWidth="23256" windowHeight="12456" xr2:uid="{BEA09B0B-8EE8-4343-83E8-1CBF5A2D9561}"/>
  </bookViews>
  <sheets>
    <sheet name="Dépenses" sheetId="3" r:id="rId1"/>
  </sheets>
  <definedNames>
    <definedName name="_xlnm.Print_Area" localSheetId="0">Dépenses!$A$1:$G$28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C18" i="3"/>
  <c r="C17" i="3" s="1"/>
  <c r="F11" i="3"/>
  <c r="F10" i="3" s="1"/>
  <c r="E11" i="3"/>
  <c r="E10" i="3" s="1"/>
  <c r="D11" i="3"/>
  <c r="D10" i="3" s="1"/>
  <c r="G8" i="3"/>
  <c r="C12" i="3" l="1"/>
  <c r="C11" i="3" s="1"/>
  <c r="C10" i="3" s="1"/>
  <c r="G11" i="3" l="1"/>
  <c r="G15" i="3"/>
  <c r="C24" i="3"/>
  <c r="C27" i="3" s="1"/>
  <c r="F18" i="3"/>
  <c r="F17" i="3" s="1"/>
  <c r="F24" i="3" s="1"/>
  <c r="F27" i="3" s="1"/>
  <c r="G25" i="3"/>
  <c r="G22" i="3"/>
  <c r="G19" i="3"/>
  <c r="G20" i="3"/>
  <c r="G10" i="3" l="1"/>
  <c r="G21" i="3"/>
  <c r="D18" i="3"/>
  <c r="E18" i="3"/>
  <c r="E17" i="3" s="1"/>
  <c r="E24" i="3" s="1"/>
  <c r="E27" i="3" s="1"/>
  <c r="D17" i="3" l="1"/>
  <c r="D24" i="3" s="1"/>
  <c r="G18" i="3"/>
  <c r="G27" i="3" l="1"/>
  <c r="D27" i="3"/>
  <c r="G17" i="3"/>
</calcChain>
</file>

<file path=xl/sharedStrings.xml><?xml version="1.0" encoding="utf-8"?>
<sst xmlns="http://schemas.openxmlformats.org/spreadsheetml/2006/main" count="31" uniqueCount="29">
  <si>
    <t> DEPENSES (en Euros)</t>
  </si>
  <si>
    <t>Formations</t>
  </si>
  <si>
    <t>TOTAL DEPENSES</t>
  </si>
  <si>
    <t>TOTAL du PROJET</t>
  </si>
  <si>
    <t>Année 1</t>
  </si>
  <si>
    <t>Année 2</t>
  </si>
  <si>
    <t>Année 3</t>
  </si>
  <si>
    <t>TOTAL</t>
  </si>
  <si>
    <t>Année 4</t>
  </si>
  <si>
    <t>Formations phases 3 et 4 (reste à charge financé directement par les OPCO ou par les structures)</t>
  </si>
  <si>
    <t>Diagnostic de maturité - phase 2</t>
  </si>
  <si>
    <t>Frais de mission et de communication</t>
  </si>
  <si>
    <t>Frais de mission</t>
  </si>
  <si>
    <t>Ressources humaines</t>
  </si>
  <si>
    <t>Exemple de budget - 
Programme mutualisé d'innovation managériale et organisationnelle</t>
  </si>
  <si>
    <t>* Publication au JO des marchés publics (environ 1200 €)
* Frais location salle phase 1 (6 x 200 €)</t>
  </si>
  <si>
    <t>Frais de prestataires</t>
  </si>
  <si>
    <t>* Organisation évènements</t>
  </si>
  <si>
    <t>* Frais de déplacement et divers</t>
  </si>
  <si>
    <t>* Rencontres de sensibilisation - phase 1</t>
  </si>
  <si>
    <t>* Formations inter-structures - phase 3</t>
  </si>
  <si>
    <t>* Formation intra-structures - phase 4</t>
  </si>
  <si>
    <r>
      <rPr>
        <b/>
        <sz val="11"/>
        <color rgb="FF000000"/>
        <rFont val="Calibri Light"/>
        <family val="2"/>
        <scheme val="major"/>
      </rPr>
      <t>Communication</t>
    </r>
    <r>
      <rPr>
        <sz val="11"/>
        <color rgb="FF000000"/>
        <rFont val="Calibri Light"/>
        <family val="2"/>
        <scheme val="major"/>
      </rPr>
      <t xml:space="preserve"> 
</t>
    </r>
    <r>
      <rPr>
        <i/>
        <sz val="11"/>
        <color rgb="FF000000"/>
        <rFont val="Calibri Light"/>
        <family val="2"/>
        <scheme val="major"/>
      </rPr>
      <t>* conception et impression de documents (plaquette de présentation du programme, supports évènements (réalisation de vidéos), livrable résultat du programme</t>
    </r>
  </si>
  <si>
    <t>100 jours</t>
  </si>
  <si>
    <t>60 jours</t>
  </si>
  <si>
    <r>
      <t xml:space="preserve">Ressources humaines permanentes : 
Chef de projet </t>
    </r>
    <r>
      <rPr>
        <b/>
        <sz val="11"/>
        <rFont val="Calibri Light"/>
        <family val="2"/>
        <scheme val="major"/>
      </rPr>
      <t>(coût en fonction des grilles salariales)</t>
    </r>
  </si>
  <si>
    <t>320 jours</t>
  </si>
  <si>
    <t xml:space="preserve"> + RH</t>
  </si>
  <si>
    <r>
      <rPr>
        <b/>
        <i/>
        <sz val="11"/>
        <color rgb="FF000000"/>
        <rFont val="Calibri Light"/>
        <family val="2"/>
        <scheme val="major"/>
      </rPr>
      <t>Option</t>
    </r>
    <r>
      <rPr>
        <sz val="11"/>
        <color rgb="FF000000"/>
        <rFont val="Calibri Light"/>
        <family val="2"/>
        <scheme val="major"/>
      </rPr>
      <t xml:space="preserve"> : Ressources humaines non permanentes : doctorant (en cas de programme de recherche)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</si>
</sst>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rgb="FF833C0C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color rgb="FF000000"/>
      <name val="Calibri Light"/>
      <family val="2"/>
      <scheme val="major"/>
    </font>
    <font>
      <b/>
      <i/>
      <sz val="11"/>
      <color rgb="FF00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ADB9C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6DCE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4BFBE"/>
        <bgColor indexed="64"/>
      </patternFill>
    </fill>
    <fill>
      <patternFill patternType="solid">
        <fgColor rgb="FFF53772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7" borderId="1" xfId="0" applyFont="1" applyFill="1" applyBorder="1" applyAlignment="1">
      <alignment horizontal="center" vertical="top" wrapText="1" readingOrder="1"/>
    </xf>
    <xf numFmtId="164" fontId="5" fillId="2" borderId="1" xfId="1" applyNumberFormat="1" applyFont="1" applyFill="1" applyBorder="1" applyAlignment="1">
      <alignment horizontal="center" vertical="top" wrapText="1" readingOrder="1"/>
    </xf>
    <xf numFmtId="164" fontId="6" fillId="3" borderId="1" xfId="1" applyNumberFormat="1" applyFont="1" applyFill="1" applyBorder="1" applyAlignment="1">
      <alignment horizontal="center" vertical="top" wrapText="1"/>
    </xf>
    <xf numFmtId="164" fontId="4" fillId="4" borderId="1" xfId="1" applyNumberFormat="1" applyFont="1" applyFill="1" applyBorder="1" applyAlignment="1">
      <alignment horizontal="center" vertical="top" wrapText="1" readingOrder="1"/>
    </xf>
    <xf numFmtId="164" fontId="6" fillId="3" borderId="1" xfId="1" applyNumberFormat="1" applyFont="1" applyFill="1" applyBorder="1" applyAlignment="1">
      <alignment horizontal="center" vertical="top" wrapText="1" readingOrder="1"/>
    </xf>
    <xf numFmtId="164" fontId="4" fillId="6" borderId="1" xfId="1" applyNumberFormat="1" applyFont="1" applyFill="1" applyBorder="1" applyAlignment="1">
      <alignment horizontal="center" vertical="top" wrapText="1" readingOrder="1"/>
    </xf>
    <xf numFmtId="164" fontId="6" fillId="6" borderId="1" xfId="1" applyNumberFormat="1" applyFont="1" applyFill="1" applyBorder="1" applyAlignment="1">
      <alignment horizontal="center" vertical="top" wrapText="1"/>
    </xf>
    <xf numFmtId="164" fontId="6" fillId="5" borderId="1" xfId="1" applyNumberFormat="1" applyFont="1" applyFill="1" applyBorder="1" applyAlignment="1">
      <alignment horizontal="center" vertical="top" wrapText="1"/>
    </xf>
    <xf numFmtId="164" fontId="7" fillId="5" borderId="1" xfId="1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164" fontId="0" fillId="0" borderId="0" xfId="0" applyNumberFormat="1"/>
    <xf numFmtId="0" fontId="4" fillId="4" borderId="1" xfId="0" applyFont="1" applyFill="1" applyBorder="1" applyAlignment="1">
      <alignment horizontal="center" vertical="center" wrapText="1" readingOrder="1"/>
    </xf>
    <xf numFmtId="164" fontId="8" fillId="4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 readingOrder="1"/>
    </xf>
    <xf numFmtId="164" fontId="6" fillId="0" borderId="1" xfId="1" applyNumberFormat="1" applyFont="1" applyFill="1" applyBorder="1" applyAlignment="1">
      <alignment horizontal="center" vertical="top" wrapText="1" readingOrder="1"/>
    </xf>
    <xf numFmtId="164" fontId="6" fillId="0" borderId="1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9" fillId="5" borderId="1" xfId="1" applyNumberFormat="1" applyFont="1" applyFill="1" applyBorder="1" applyAlignment="1">
      <alignment horizontal="center" vertical="top" wrapText="1" readingOrder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537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101600</xdr:rowOff>
    </xdr:from>
    <xdr:to>
      <xdr:col>2</xdr:col>
      <xdr:colOff>1016000</xdr:colOff>
      <xdr:row>1</xdr:row>
      <xdr:rowOff>130215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A17FB56-AEB0-5833-4459-AB454E237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01600"/>
          <a:ext cx="4711700" cy="51121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0</xdr:row>
      <xdr:rowOff>25400</xdr:rowOff>
    </xdr:from>
    <xdr:to>
      <xdr:col>7</xdr:col>
      <xdr:colOff>88900</xdr:colOff>
      <xdr:row>1</xdr:row>
      <xdr:rowOff>239010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F3BEE30-9EDA-19EB-3E37-FB11E37006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785"/>
        <a:stretch/>
      </xdr:blipFill>
      <xdr:spPr>
        <a:xfrm>
          <a:off x="8915400" y="25400"/>
          <a:ext cx="1930400" cy="696210"/>
        </a:xfrm>
        <a:prstGeom prst="rect">
          <a:avLst/>
        </a:prstGeom>
      </xdr:spPr>
    </xdr:pic>
    <xdr:clientData/>
  </xdr:twoCellAnchor>
  <xdr:twoCellAnchor editAs="oneCell">
    <xdr:from>
      <xdr:col>1</xdr:col>
      <xdr:colOff>3594100</xdr:colOff>
      <xdr:row>26</xdr:row>
      <xdr:rowOff>177800</xdr:rowOff>
    </xdr:from>
    <xdr:to>
      <xdr:col>7</xdr:col>
      <xdr:colOff>50800</xdr:colOff>
      <xdr:row>27</xdr:row>
      <xdr:rowOff>952500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92AFFD9-5813-BD4B-9203-03707B623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0" y="7391400"/>
          <a:ext cx="69342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AEF6-9022-4FBE-A3F4-8EE018C3C1B2}">
  <dimension ref="B1:I28"/>
  <sheetViews>
    <sheetView tabSelected="1" topLeftCell="A9" zoomScaleNormal="100" workbookViewId="0">
      <selection activeCell="E12" sqref="E12"/>
    </sheetView>
  </sheetViews>
  <sheetFormatPr baseColWidth="10" defaultRowHeight="14.4" x14ac:dyDescent="0.3"/>
  <cols>
    <col min="1" max="1" width="3.6640625" customWidth="1"/>
    <col min="2" max="2" width="47.77734375" style="10" customWidth="1"/>
    <col min="3" max="3" width="16.33203125" bestFit="1" customWidth="1"/>
    <col min="4" max="7" width="18.33203125" bestFit="1" customWidth="1"/>
  </cols>
  <sheetData>
    <row r="1" spans="2:7" ht="37.950000000000003" customHeight="1" x14ac:dyDescent="0.3"/>
    <row r="2" spans="2:7" ht="49.8" customHeight="1" x14ac:dyDescent="0.4">
      <c r="B2" s="23" t="s">
        <v>14</v>
      </c>
      <c r="C2" s="24"/>
      <c r="D2" s="24"/>
      <c r="E2" s="24"/>
      <c r="F2" s="24"/>
      <c r="G2" s="24"/>
    </row>
    <row r="4" spans="2:7" ht="15" thickBot="1" x14ac:dyDescent="0.35"/>
    <row r="5" spans="2:7" ht="18.600000000000001" thickBot="1" x14ac:dyDescent="0.35">
      <c r="B5" s="11" t="s">
        <v>0</v>
      </c>
      <c r="C5" s="1" t="s">
        <v>4</v>
      </c>
      <c r="D5" s="1" t="s">
        <v>5</v>
      </c>
      <c r="E5" s="1" t="s">
        <v>6</v>
      </c>
      <c r="F5" s="1" t="s">
        <v>8</v>
      </c>
      <c r="G5" s="1" t="s">
        <v>7</v>
      </c>
    </row>
    <row r="6" spans="2:7" ht="15" thickBot="1" x14ac:dyDescent="0.35">
      <c r="B6" s="12" t="s">
        <v>13</v>
      </c>
      <c r="C6" s="2"/>
      <c r="D6" s="2"/>
      <c r="E6" s="2"/>
      <c r="F6" s="2"/>
      <c r="G6" s="2"/>
    </row>
    <row r="7" spans="2:7" ht="34.799999999999997" customHeight="1" thickBot="1" x14ac:dyDescent="0.35">
      <c r="B7" s="9" t="s">
        <v>25</v>
      </c>
      <c r="C7" s="25" t="s">
        <v>23</v>
      </c>
      <c r="D7" s="25" t="s">
        <v>24</v>
      </c>
      <c r="E7" s="25" t="s">
        <v>24</v>
      </c>
      <c r="F7" s="25" t="s">
        <v>23</v>
      </c>
      <c r="G7" s="25" t="s">
        <v>26</v>
      </c>
    </row>
    <row r="8" spans="2:7" ht="29.4" thickBot="1" x14ac:dyDescent="0.35">
      <c r="B8" s="9" t="s">
        <v>28</v>
      </c>
      <c r="C8" s="25">
        <v>20000</v>
      </c>
      <c r="D8" s="25">
        <v>40000</v>
      </c>
      <c r="E8" s="25">
        <v>40000</v>
      </c>
      <c r="F8" s="25">
        <v>20000</v>
      </c>
      <c r="G8" s="25">
        <f>SUM(F8+D8+C8+E8)</f>
        <v>120000</v>
      </c>
    </row>
    <row r="9" spans="2:7" ht="7.2" customHeight="1" thickBot="1" x14ac:dyDescent="0.35">
      <c r="B9" s="20"/>
      <c r="C9" s="21"/>
      <c r="D9" s="21"/>
      <c r="E9" s="22"/>
      <c r="F9" s="22"/>
      <c r="G9" s="22"/>
    </row>
    <row r="10" spans="2:7" ht="15" thickBot="1" x14ac:dyDescent="0.35">
      <c r="B10" s="12" t="s">
        <v>11</v>
      </c>
      <c r="C10" s="2">
        <f>SUM(C11+C15)</f>
        <v>10400</v>
      </c>
      <c r="D10" s="2">
        <f t="shared" ref="D10:F10" si="0">SUM(D11+D15)</f>
        <v>10000</v>
      </c>
      <c r="E10" s="2">
        <f t="shared" si="0"/>
        <v>1000</v>
      </c>
      <c r="F10" s="2">
        <f t="shared" si="0"/>
        <v>13000</v>
      </c>
      <c r="G10" s="2">
        <f>SUM(F10+E10+D10+C10)</f>
        <v>34400</v>
      </c>
    </row>
    <row r="11" spans="2:7" ht="15" thickBot="1" x14ac:dyDescent="0.35">
      <c r="B11" s="18" t="s">
        <v>12</v>
      </c>
      <c r="C11" s="4">
        <f>SUM(C12:C14)</f>
        <v>7400</v>
      </c>
      <c r="D11" s="4">
        <f>SUM(D12:D14)</f>
        <v>7000</v>
      </c>
      <c r="E11" s="4">
        <f>SUM(E12:E14)</f>
        <v>1000</v>
      </c>
      <c r="F11" s="4">
        <f>SUM(F12:F14)</f>
        <v>9000</v>
      </c>
      <c r="G11" s="4">
        <f>SUM(F11+E11+D11+C11)</f>
        <v>24400</v>
      </c>
    </row>
    <row r="12" spans="2:7" ht="29.4" thickBot="1" x14ac:dyDescent="0.35">
      <c r="B12" s="13" t="s">
        <v>15</v>
      </c>
      <c r="C12" s="5">
        <f>1200+200*6</f>
        <v>2400</v>
      </c>
      <c r="D12" s="5"/>
      <c r="E12" s="3"/>
      <c r="F12" s="3"/>
      <c r="G12" s="3"/>
    </row>
    <row r="13" spans="2:7" ht="15" thickBot="1" x14ac:dyDescent="0.35">
      <c r="B13" s="13" t="s">
        <v>17</v>
      </c>
      <c r="C13" s="5">
        <v>3000</v>
      </c>
      <c r="D13" s="5">
        <v>6000</v>
      </c>
      <c r="E13" s="3"/>
      <c r="F13" s="3">
        <v>8000</v>
      </c>
      <c r="G13" s="3"/>
    </row>
    <row r="14" spans="2:7" ht="15" thickBot="1" x14ac:dyDescent="0.35">
      <c r="B14" s="13" t="s">
        <v>18</v>
      </c>
      <c r="C14" s="5">
        <v>2000</v>
      </c>
      <c r="D14" s="5">
        <v>1000</v>
      </c>
      <c r="E14" s="3">
        <v>1000</v>
      </c>
      <c r="F14" s="3">
        <v>1000</v>
      </c>
      <c r="G14" s="3"/>
    </row>
    <row r="15" spans="2:7" ht="58.2" thickBot="1" x14ac:dyDescent="0.35">
      <c r="B15" s="14" t="s">
        <v>22</v>
      </c>
      <c r="C15" s="4">
        <v>3000</v>
      </c>
      <c r="D15" s="19">
        <v>3000</v>
      </c>
      <c r="E15" s="19"/>
      <c r="F15" s="19">
        <v>4000</v>
      </c>
      <c r="G15" s="19">
        <f t="shared" ref="G15:G25" si="1">SUM(F15+E15+D15+C15)</f>
        <v>10000</v>
      </c>
    </row>
    <row r="16" spans="2:7" ht="7.2" customHeight="1" thickBot="1" x14ac:dyDescent="0.35">
      <c r="B16" s="20"/>
      <c r="C16" s="21"/>
      <c r="D16" s="21"/>
      <c r="E16" s="22"/>
      <c r="F16" s="22"/>
      <c r="G16" s="22"/>
    </row>
    <row r="17" spans="2:9" ht="15" thickBot="1" x14ac:dyDescent="0.35">
      <c r="B17" s="12" t="s">
        <v>16</v>
      </c>
      <c r="C17" s="2">
        <f>C18+C22</f>
        <v>62200</v>
      </c>
      <c r="D17" s="2">
        <f t="shared" ref="D17:F17" si="2">D18+D22</f>
        <v>113000</v>
      </c>
      <c r="E17" s="2">
        <f t="shared" si="2"/>
        <v>200000</v>
      </c>
      <c r="F17" s="2">
        <f t="shared" si="2"/>
        <v>4500</v>
      </c>
      <c r="G17" s="2">
        <f t="shared" si="1"/>
        <v>379700</v>
      </c>
    </row>
    <row r="18" spans="2:9" ht="15" thickBot="1" x14ac:dyDescent="0.35">
      <c r="B18" s="18" t="s">
        <v>1</v>
      </c>
      <c r="C18" s="4">
        <f>SUM(C19:C21)</f>
        <v>12200</v>
      </c>
      <c r="D18" s="4">
        <f>SUM(D19:D21)</f>
        <v>113000</v>
      </c>
      <c r="E18" s="4">
        <f>SUM(E19:E21)</f>
        <v>200000</v>
      </c>
      <c r="F18" s="4">
        <f>SUM(F19:F21)</f>
        <v>4500</v>
      </c>
      <c r="G18" s="4">
        <f t="shared" si="1"/>
        <v>329700</v>
      </c>
    </row>
    <row r="19" spans="2:9" ht="15" thickBot="1" x14ac:dyDescent="0.35">
      <c r="B19" s="13" t="s">
        <v>19</v>
      </c>
      <c r="C19" s="5">
        <v>12200</v>
      </c>
      <c r="D19" s="5">
        <v>0</v>
      </c>
      <c r="E19" s="3"/>
      <c r="F19" s="3">
        <v>4500</v>
      </c>
      <c r="G19" s="3">
        <f t="shared" si="1"/>
        <v>16700</v>
      </c>
    </row>
    <row r="20" spans="2:9" ht="15" thickBot="1" x14ac:dyDescent="0.35">
      <c r="B20" s="13" t="s">
        <v>20</v>
      </c>
      <c r="C20" s="5"/>
      <c r="D20" s="5">
        <v>63000</v>
      </c>
      <c r="E20" s="3"/>
      <c r="F20" s="3"/>
      <c r="G20" s="3">
        <f t="shared" si="1"/>
        <v>63000</v>
      </c>
    </row>
    <row r="21" spans="2:9" ht="15" thickBot="1" x14ac:dyDescent="0.35">
      <c r="B21" s="13" t="s">
        <v>21</v>
      </c>
      <c r="C21" s="5"/>
      <c r="D21" s="5">
        <v>50000</v>
      </c>
      <c r="E21" s="3">
        <v>200000</v>
      </c>
      <c r="F21" s="3"/>
      <c r="G21" s="3">
        <f t="shared" si="1"/>
        <v>250000</v>
      </c>
    </row>
    <row r="22" spans="2:9" ht="15" thickBot="1" x14ac:dyDescent="0.35">
      <c r="B22" s="18" t="s">
        <v>10</v>
      </c>
      <c r="C22" s="4">
        <v>50000</v>
      </c>
      <c r="D22" s="19"/>
      <c r="E22" s="19"/>
      <c r="F22" s="19"/>
      <c r="G22" s="19">
        <f t="shared" si="1"/>
        <v>50000</v>
      </c>
    </row>
    <row r="23" spans="2:9" ht="7.2" customHeight="1" thickBot="1" x14ac:dyDescent="0.35">
      <c r="B23" s="20"/>
      <c r="C23" s="21"/>
      <c r="D23" s="21"/>
      <c r="E23" s="22"/>
      <c r="F23" s="22"/>
      <c r="G23" s="22"/>
    </row>
    <row r="24" spans="2:9" ht="15" thickBot="1" x14ac:dyDescent="0.35">
      <c r="B24" s="15" t="s">
        <v>2</v>
      </c>
      <c r="C24" s="6">
        <f>C17+C10+C6</f>
        <v>72600</v>
      </c>
      <c r="D24" s="6">
        <f>D17+D10+D6</f>
        <v>123000</v>
      </c>
      <c r="E24" s="6">
        <f>E17+E10+E6</f>
        <v>201000</v>
      </c>
      <c r="F24" s="6">
        <f>F17+F10+F6</f>
        <v>17500</v>
      </c>
      <c r="G24" s="7">
        <f>SUM(F24+E24+D24+C24)</f>
        <v>414100</v>
      </c>
      <c r="H24" t="s">
        <v>27</v>
      </c>
      <c r="I24" s="17"/>
    </row>
    <row r="25" spans="2:9" ht="29.4" thickBot="1" x14ac:dyDescent="0.35">
      <c r="B25" s="16" t="s">
        <v>9</v>
      </c>
      <c r="C25" s="8"/>
      <c r="D25" s="9">
        <v>30000</v>
      </c>
      <c r="E25" s="8">
        <v>39000</v>
      </c>
      <c r="F25" s="9"/>
      <c r="G25" s="9">
        <f t="shared" si="1"/>
        <v>69000</v>
      </c>
    </row>
    <row r="26" spans="2:9" ht="7.2" customHeight="1" thickBot="1" x14ac:dyDescent="0.35">
      <c r="B26" s="20"/>
      <c r="C26" s="21"/>
      <c r="D26" s="21"/>
      <c r="E26" s="22"/>
      <c r="F26" s="22"/>
      <c r="G26" s="22"/>
    </row>
    <row r="27" spans="2:9" ht="15" thickBot="1" x14ac:dyDescent="0.35">
      <c r="B27" s="15" t="s">
        <v>3</v>
      </c>
      <c r="C27" s="7">
        <f>C24+C25+C8</f>
        <v>92600</v>
      </c>
      <c r="D27" s="7">
        <f>D24+D25+D8</f>
        <v>193000</v>
      </c>
      <c r="E27" s="7">
        <f>E24+E25+E8</f>
        <v>280000</v>
      </c>
      <c r="F27" s="7">
        <f>F24+F25+F8</f>
        <v>37500</v>
      </c>
      <c r="G27" s="7">
        <f>G24+G25+G8</f>
        <v>603100</v>
      </c>
    </row>
    <row r="28" spans="2:9" ht="76.95" customHeight="1" x14ac:dyDescent="0.3"/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Dépenses</vt:lpstr>
      <vt:lpstr>Dépenses!Zone_d_impression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c-berghe</dc:creator>
  <cp:lastModifiedBy>c-berghe</cp:lastModifiedBy>
  <cp:lastPrinted>2024-01-09T09:59:37Z</cp:lastPrinted>
  <dcterms:created xsi:type="dcterms:W3CDTF">2023-06-21T04:34:45Z</dcterms:created>
  <dcterms:modified xsi:type="dcterms:W3CDTF">2024-02-28T14:21:26Z</dcterms:modified>
</cp:coreProperties>
</file>